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1C74B7D3-455B-4DBC-96FD-65C8CBDD97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6" i="1" l="1"/>
  <c r="H46" i="1"/>
  <c r="I46" i="1"/>
  <c r="J46" i="1"/>
  <c r="K46" i="1"/>
  <c r="L46" i="1"/>
  <c r="F46" i="1"/>
  <c r="E12" i="1"/>
  <c r="E39" i="1"/>
  <c r="E32" i="1"/>
  <c r="E29" i="1" l="1"/>
  <c r="E24" i="1" l="1"/>
  <c r="E36" i="1" l="1"/>
  <c r="E44" i="1"/>
  <c r="E42" i="1"/>
  <c r="E40" i="1"/>
  <c r="E33" i="1"/>
  <c r="E30" i="1"/>
  <c r="E27" i="1"/>
  <c r="E26" i="1"/>
  <c r="E25" i="1"/>
  <c r="E23" i="1"/>
  <c r="E22" i="1"/>
  <c r="E21" i="1"/>
  <c r="E18" i="1"/>
  <c r="E17" i="1"/>
  <c r="E43" i="1" l="1"/>
  <c r="E28" i="1" l="1"/>
  <c r="E31" i="1"/>
  <c r="E34" i="1"/>
  <c r="E4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H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Призы, наградная, цветы на подарки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9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 xml:space="preserve">Цветы на возложение, благ письма
</t>
        </r>
      </text>
    </comment>
    <comment ref="J1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1. 4 000 - таланты великой России;
2. 1 500 - золотые россыпи Урала
3.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6" authorId="0" shapeId="0" xr:uid="{00000000-0006-0000-0000-000004000000}">
      <text>
        <r>
          <rPr>
            <b/>
            <sz val="9"/>
            <color indexed="81"/>
            <rFont val="Tahoma"/>
            <charset val="1"/>
          </rPr>
          <t xml:space="preserve">Не использовано </t>
        </r>
      </text>
    </comment>
    <comment ref="L16" authorId="0" shapeId="0" xr:uid="{00000000-0006-0000-0000-000005000000}">
      <text>
        <r>
          <rPr>
            <b/>
            <sz val="9"/>
            <color indexed="81"/>
            <rFont val="Tahoma"/>
            <charset val="1"/>
          </rPr>
          <t>Не использовано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7" authorId="0" shapeId="0" xr:uid="{00000000-0006-0000-0000-000006000000}">
      <text>
        <r>
          <rPr>
            <b/>
            <sz val="9"/>
            <color indexed="81"/>
            <rFont val="Tahoma"/>
            <charset val="1"/>
          </rPr>
          <t>1. 14 000-Татарочка</t>
        </r>
      </text>
    </comment>
    <comment ref="E19" authorId="0" shapeId="0" xr:uid="{00000000-0006-0000-0000-000007000000}">
      <text>
        <r>
          <rPr>
            <b/>
            <sz val="9"/>
            <color indexed="81"/>
            <rFont val="Tahoma"/>
            <charset val="1"/>
          </rPr>
          <t>Не использовано</t>
        </r>
      </text>
    </comment>
    <comment ref="L19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1-цветы 30 000</t>
        </r>
      </text>
    </comment>
    <comment ref="E21" authorId="0" shapeId="0" xr:uid="{00000000-0006-0000-0000-000009000000}">
      <text>
        <r>
          <rPr>
            <b/>
            <sz val="9"/>
            <color indexed="81"/>
            <rFont val="Tahoma"/>
            <charset val="1"/>
          </rPr>
          <t>14 000 перекидываем на 7 строку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1" authorId="0" shapeId="0" xr:uid="{00000000-0006-0000-0000-00000A000000}">
      <text>
        <r>
          <rPr>
            <b/>
            <sz val="9"/>
            <color indexed="81"/>
            <rFont val="Tahoma"/>
            <charset val="1"/>
          </rPr>
          <t xml:space="preserve">1.6 000 - подарочные сертификаты
2. 10 000- цветы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2" authorId="0" shapeId="0" xr:uid="{00000000-0006-0000-0000-00000B000000}">
      <text>
        <r>
          <rPr>
            <b/>
            <sz val="9"/>
            <color indexed="81"/>
            <rFont val="Tahoma"/>
            <charset val="1"/>
          </rPr>
          <t>тут 29 000: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2" authorId="0" shapeId="0" xr:uid="{00000000-0006-0000-0000-00000C000000}">
      <text>
        <r>
          <rPr>
            <b/>
            <sz val="9"/>
            <color indexed="81"/>
            <rFont val="Tahoma"/>
            <charset val="1"/>
          </rPr>
          <t>1. Сима март 24 000
2. Благ. письма 5 000</t>
        </r>
      </text>
    </comment>
    <comment ref="H23" authorId="0" shapeId="0" xr:uid="{00000000-0006-0000-0000-00000D000000}">
      <text>
        <r>
          <rPr>
            <b/>
            <sz val="9"/>
            <color indexed="81"/>
            <rFont val="Tahoma"/>
            <charset val="1"/>
          </rPr>
          <t xml:space="preserve">1. 6 460 - призы Сима
2. 13 540 - сертификаты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3" authorId="0" shapeId="0" xr:uid="{00000000-0006-0000-0000-00000E000000}">
      <text>
        <r>
          <rPr>
            <b/>
            <sz val="9"/>
            <color indexed="81"/>
            <rFont val="Tahoma"/>
            <charset val="1"/>
          </rPr>
          <t>1. 5 000 - печать</t>
        </r>
      </text>
    </comment>
    <comment ref="E24" authorId="0" shapeId="0" xr:uid="{00000000-0006-0000-0000-00000F000000}">
      <text>
        <r>
          <rPr>
            <b/>
            <sz val="9"/>
            <color indexed="81"/>
            <rFont val="Tahoma"/>
            <charset val="1"/>
          </rPr>
          <t>1. цветы - 17 000
2. питание - 21 000
3. фоторамка - 3 140
4. стакан -2 737
5. Ахметжанова - 6 123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4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21 000</t>
        </r>
      </text>
    </comment>
    <comment ref="H24" authorId="0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 xml:space="preserve">1. 17 000 - цветы
2. 3 140 - Фоторамки
3.   </t>
        </r>
      </text>
    </comment>
    <comment ref="K24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Стаканчики</t>
        </r>
      </text>
    </comment>
    <comment ref="L24" authorId="0" shapeId="0" xr:uid="{00000000-0006-0000-0000-000013000000}">
      <text>
        <r>
          <rPr>
            <b/>
            <sz val="9"/>
            <color indexed="81"/>
            <rFont val="Tahoma"/>
            <family val="2"/>
            <charset val="204"/>
          </rPr>
          <t xml:space="preserve">1. 2 310 - тельняшка
2. 2 100 - берет
3. 1 415 - перчатки
4. 298 - аквагрим 
</t>
        </r>
      </text>
    </comment>
    <comment ref="H26" authorId="0" shapeId="0" xr:uid="{00000000-0006-0000-0000-000014000000}">
      <text>
        <r>
          <rPr>
            <b/>
            <sz val="9"/>
            <color indexed="81"/>
            <rFont val="Tahoma"/>
            <charset val="1"/>
          </rPr>
          <t>1. 10 654 - наградная
2. 4346 -такиуллина</t>
        </r>
      </text>
    </comment>
    <comment ref="E27" authorId="0" shapeId="0" xr:uid="{00000000-0006-0000-0000-000015000000}">
      <text>
        <r>
          <rPr>
            <b/>
            <sz val="9"/>
            <color indexed="81"/>
            <rFont val="Tahoma"/>
            <charset val="1"/>
          </rPr>
          <t>13 500
Остаток 1 500</t>
        </r>
      </text>
    </comment>
    <comment ref="J27" authorId="0" shapeId="0" xr:uid="{00000000-0006-0000-0000-000016000000}">
      <text>
        <r>
          <rPr>
            <b/>
            <sz val="9"/>
            <color indexed="81"/>
            <rFont val="Tahoma"/>
            <charset val="1"/>
          </rPr>
          <t>1. 2000-поющие сердца
2. 1 500-Йайгор
3. 2 000-Ляйсан
4. 1 500 - Ак каен
5. 1 500 - Веснушки
6. 1 000 - Зарипова Лиана
7. 2 000 -Формула
8. 2 000 - Эврика</t>
        </r>
      </text>
    </comment>
    <comment ref="E29" authorId="0" shapeId="0" xr:uid="{00000000-0006-0000-0000-000017000000}">
      <text>
        <r>
          <rPr>
            <b/>
            <sz val="9"/>
            <color indexed="81"/>
            <rFont val="Tahoma"/>
            <charset val="1"/>
          </rPr>
          <t>1. 93 150 - знак 01
2. 75 000: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9" authorId="0" shapeId="0" xr:uid="{00000000-0006-0000-0000-000018000000}">
      <text>
        <r>
          <rPr>
            <b/>
            <sz val="9"/>
            <color indexed="81"/>
            <rFont val="Tahoma"/>
            <family val="2"/>
            <charset val="204"/>
          </rPr>
          <t>питание 30 000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29" authorId="0" shapeId="0" xr:uid="{00000000-0006-0000-0000-000019000000}">
      <text>
        <r>
          <rPr>
            <b/>
            <sz val="9"/>
            <color indexed="81"/>
            <rFont val="Tahoma"/>
            <family val="2"/>
            <charset val="204"/>
          </rPr>
          <t>93 150-знаки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29" authorId="0" shapeId="0" xr:uid="{00000000-0006-0000-0000-00001A000000}">
      <text>
        <r>
          <rPr>
            <sz val="9"/>
            <color indexed="81"/>
            <rFont val="Tahoma"/>
            <family val="2"/>
            <charset val="204"/>
          </rPr>
          <t>1. Наклейки -15708
2. Баннер -9 090
3. костюм -6 000
4. Печать - 5 700
5. Лента георг. - 5 000
канц парк - 3 502</t>
        </r>
      </text>
    </comment>
    <comment ref="H30" authorId="0" shapeId="0" xr:uid="{00000000-0006-0000-0000-00001B000000}">
      <text>
        <r>
          <rPr>
            <b/>
            <sz val="9"/>
            <color indexed="81"/>
            <rFont val="Tahoma"/>
            <family val="2"/>
            <charset val="204"/>
          </rPr>
          <t xml:space="preserve"> сима ленд</t>
        </r>
      </text>
    </comment>
    <comment ref="I33" authorId="0" shapeId="0" xr:uid="{00000000-0006-0000-0000-00001C000000}">
      <text>
        <r>
          <rPr>
            <b/>
            <sz val="9"/>
            <color indexed="81"/>
            <rFont val="Tahoma"/>
            <family val="2"/>
            <charset val="204"/>
          </rPr>
          <t>транспортные услуги на молфест</t>
        </r>
      </text>
    </comment>
    <comment ref="K33" authorId="0" shapeId="0" xr:uid="{00000000-0006-0000-0000-00001D000000}">
      <text>
        <r>
          <rPr>
            <b/>
            <sz val="9"/>
            <color indexed="81"/>
            <rFont val="Tahoma"/>
            <family val="2"/>
            <charset val="204"/>
          </rPr>
          <t>Гермес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33" authorId="0" shapeId="0" xr:uid="{00000000-0006-0000-0000-00001E000000}">
      <text>
        <r>
          <rPr>
            <b/>
            <sz val="9"/>
            <color indexed="81"/>
            <rFont val="Tahoma"/>
            <family val="2"/>
            <charset val="204"/>
          </rPr>
          <t>Флаги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1" authorId="0" shapeId="0" xr:uid="{00000000-0006-0000-0000-00001F000000}">
      <text>
        <r>
          <rPr>
            <b/>
            <sz val="9"/>
            <color indexed="81"/>
            <rFont val="Tahoma"/>
            <family val="2"/>
            <charset val="204"/>
          </rPr>
          <t>остаток 15 000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1" authorId="0" shapeId="0" xr:uid="{00000000-0006-0000-0000-000020000000}">
      <text>
        <r>
          <rPr>
            <b/>
            <sz val="9"/>
            <color indexed="81"/>
            <rFont val="Tahoma"/>
            <family val="2"/>
            <charset val="204"/>
          </rPr>
          <t>1. 40 000 - Костюмы Галие С.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4" authorId="0" shapeId="0" xr:uid="{00000000-0006-0000-0000-000021000000}">
      <text>
        <r>
          <rPr>
            <b/>
            <sz val="9"/>
            <color indexed="81"/>
            <rFont val="Tahoma"/>
            <family val="2"/>
            <charset val="204"/>
          </rPr>
          <t xml:space="preserve">1. 4 000 остаток 
</t>
        </r>
      </text>
    </comment>
    <comment ref="K44" authorId="0" shapeId="0" xr:uid="{00000000-0006-0000-0000-000022000000}">
      <text>
        <r>
          <rPr>
            <b/>
            <sz val="9"/>
            <color indexed="81"/>
            <rFont val="Tahoma"/>
            <charset val="1"/>
          </rPr>
          <t xml:space="preserve">1. 16 000- флагштоки
2. 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<sst xmlns="http://schemas.openxmlformats.org/spreadsheetml/2006/main" count="109" uniqueCount="71">
  <si>
    <t>№</t>
  </si>
  <si>
    <t>Наименование мероприятия</t>
  </si>
  <si>
    <t>Дата проведения</t>
  </si>
  <si>
    <t>Место проведения</t>
  </si>
  <si>
    <t>Планируемые расходы - всего (рублей)</t>
  </si>
  <si>
    <t>в  том числе:</t>
  </si>
  <si>
    <t>Питание</t>
  </si>
  <si>
    <t>Призовой фонд</t>
  </si>
  <si>
    <t>Организационный взнос</t>
  </si>
  <si>
    <t xml:space="preserve">Прочие услуги </t>
  </si>
  <si>
    <t>Участие в областных мероприятиях и конкурсах: «Уралым», «Бажовский фестиваль», «Звонкие блестки Южного Урала», «Песня не знает границ», «Песни юности нашей», Марафон талатов, Соцветие дружное Урала,  Областная масленница, "Пою мое отечество" и другие (конкурс)</t>
  </si>
  <si>
    <t xml:space="preserve">Дворец культуры </t>
  </si>
  <si>
    <t xml:space="preserve">Транспортные услуги </t>
  </si>
  <si>
    <t xml:space="preserve">Рождественская елка Губернатора </t>
  </si>
  <si>
    <t xml:space="preserve">Январь </t>
  </si>
  <si>
    <t>Март</t>
  </si>
  <si>
    <t>Дворец культуры</t>
  </si>
  <si>
    <t>Проводы уральской зимы</t>
  </si>
  <si>
    <t>Февраль-март</t>
  </si>
  <si>
    <t>Центральная площадь</t>
  </si>
  <si>
    <t>Всероссийский «День работника культуры»</t>
  </si>
  <si>
    <t>Апрель</t>
  </si>
  <si>
    <t>Смотр-конкурс военной песни</t>
  </si>
  <si>
    <t>Проведение рег.фестиваля "Уралым"</t>
  </si>
  <si>
    <t>Культурно-массовое мероприятие «Праздник весны и труда»</t>
  </si>
  <si>
    <t>1 мая</t>
  </si>
  <si>
    <t>Центральная площадь, комплекс скорбящей матери</t>
  </si>
  <si>
    <t>Международный день защиты детей</t>
  </si>
  <si>
    <t>1 июня</t>
  </si>
  <si>
    <t xml:space="preserve">Всероссийский Бажовский фестиваль  </t>
  </si>
  <si>
    <t>Июль</t>
  </si>
  <si>
    <t>п.Демарино</t>
  </si>
  <si>
    <t>День семьи, любви и верности</t>
  </si>
  <si>
    <t>День молодёжи</t>
  </si>
  <si>
    <t>Челябинская область</t>
  </si>
  <si>
    <t>Июнь</t>
  </si>
  <si>
    <t>о. Чебакуль</t>
  </si>
  <si>
    <t>В течение года</t>
  </si>
  <si>
    <t>День матери</t>
  </si>
  <si>
    <t>День инвалида (фестиваль)</t>
  </si>
  <si>
    <t xml:space="preserve">Приобретение сценических костюмов </t>
  </si>
  <si>
    <t xml:space="preserve">Постановка спектаклей </t>
  </si>
  <si>
    <t xml:space="preserve">Оформление сцены, фотозон и творческих выставок </t>
  </si>
  <si>
    <t>Новогодние мероприятия</t>
  </si>
  <si>
    <t>с.Кунашак</t>
  </si>
  <si>
    <t>Итого</t>
  </si>
  <si>
    <t>Август</t>
  </si>
  <si>
    <t>Декабрь</t>
  </si>
  <si>
    <t>В течении года</t>
  </si>
  <si>
    <t>Цикл мероприятий, посвященных Дню пожилого человека</t>
  </si>
  <si>
    <t>Цикл мероприятий, посвященных Дню народного единства</t>
  </si>
  <si>
    <t>Транспортные           услуги</t>
  </si>
  <si>
    <t>Приобретение материальных             запасов</t>
  </si>
  <si>
    <t xml:space="preserve">Оформление, освещение в СМИ. </t>
  </si>
  <si>
    <t>Районный культурно-спортивный праздник "Сабантуй-2025"</t>
  </si>
  <si>
    <t xml:space="preserve"> «День Кунашакского района – 2025» 95 лет со дня образования </t>
  </si>
  <si>
    <t>Календарный план мероприятий МБУК «Дворец культуры» на 2025 год.</t>
  </si>
  <si>
    <t xml:space="preserve">Акция, посвящённая Международному женскому дню «8-марта» </t>
  </si>
  <si>
    <t xml:space="preserve"> Мероприятия, посвящённые памятным датам в России</t>
  </si>
  <si>
    <t>Культурно-развлекательная игра, приуроченная к Международному женскому дню 8 марта</t>
  </si>
  <si>
    <t>Патриотическое мероприятие "Россия - Крым"</t>
  </si>
  <si>
    <t xml:space="preserve">Цикл мероприятий, к Году защитника Отечества </t>
  </si>
  <si>
    <t>Цикл мероприятий, посвященные  Великой Победе (митинг, концерт, конкурсы, чествование)</t>
  </si>
  <si>
    <t>Сентябрь</t>
  </si>
  <si>
    <t>ноябрь</t>
  </si>
  <si>
    <t>Открытие молодежного пространства "ДИСК"</t>
  </si>
  <si>
    <t xml:space="preserve">День неизвестного солдата, День добровольца, День Героев Отечества </t>
  </si>
  <si>
    <t xml:space="preserve">Приложение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Кунашакского муниципального района от 06 февраля 2025 г. № 314                                      </t>
  </si>
  <si>
    <t xml:space="preserve">  </t>
  </si>
  <si>
    <t>Творческий вечер Мансурова Хабрахмана</t>
  </si>
  <si>
    <t xml:space="preserve">(в редакции Постановления Администрации Кунашакского муниципального округа от                     
"____" ___________ 2026 г. № _____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</si>
</sst>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2" fontId="0" fillId="0" borderId="0" xfId="0" applyNumberFormat="1"/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" fontId="4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right" vertical="center" wrapText="1"/>
    </xf>
    <xf numFmtId="2" fontId="2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6"/>
  <sheetViews>
    <sheetView tabSelected="1" topLeftCell="A2" zoomScaleNormal="100" workbookViewId="0">
      <pane xSplit="12" ySplit="14" topLeftCell="M16" activePane="bottomRight" state="frozen"/>
      <selection activeCell="A2" sqref="A2"/>
      <selection pane="topRight" activeCell="M2" sqref="M2"/>
      <selection pane="bottomLeft" activeCell="A15" sqref="A15"/>
      <selection pane="bottomRight" activeCell="M7" sqref="M7:N7"/>
    </sheetView>
  </sheetViews>
  <sheetFormatPr defaultRowHeight="15" x14ac:dyDescent="0.25"/>
  <cols>
    <col min="1" max="1" width="6" customWidth="1"/>
    <col min="2" max="2" width="47" customWidth="1"/>
    <col min="3" max="3" width="17" customWidth="1"/>
    <col min="4" max="4" width="21.5703125" customWidth="1"/>
    <col min="5" max="5" width="16.42578125" customWidth="1"/>
    <col min="6" max="6" width="11.85546875" customWidth="1"/>
    <col min="7" max="7" width="12.28515625" customWidth="1"/>
    <col min="8" max="8" width="12" customWidth="1"/>
    <col min="9" max="9" width="10.5703125" customWidth="1"/>
    <col min="10" max="10" width="11.28515625" customWidth="1"/>
    <col min="11" max="11" width="16.42578125" customWidth="1"/>
    <col min="12" max="12" width="12.28515625" customWidth="1"/>
    <col min="13" max="13" width="11" customWidth="1"/>
    <col min="14" max="14" width="11.140625" bestFit="1" customWidth="1"/>
  </cols>
  <sheetData>
    <row r="1" spans="1:13" ht="9" hidden="1" customHeight="1" x14ac:dyDescent="0.25">
      <c r="A1" s="1"/>
      <c r="B1" s="3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3" ht="64.5" customHeight="1" x14ac:dyDescent="0.25">
      <c r="A2" s="1"/>
      <c r="B2" s="3"/>
      <c r="C2" s="55"/>
      <c r="D2" s="55"/>
      <c r="E2" s="55"/>
      <c r="F2" s="41"/>
      <c r="G2" s="41"/>
      <c r="H2" s="41"/>
      <c r="I2" s="46" t="s">
        <v>67</v>
      </c>
      <c r="J2" s="46"/>
      <c r="K2" s="46"/>
      <c r="L2" s="46"/>
    </row>
    <row r="3" spans="1:13" ht="105" customHeight="1" x14ac:dyDescent="0.25">
      <c r="A3" s="1"/>
      <c r="B3" s="1"/>
      <c r="C3" s="55"/>
      <c r="D3" s="55"/>
      <c r="E3" s="55"/>
      <c r="F3" s="2"/>
      <c r="G3" s="2"/>
      <c r="H3" s="2"/>
      <c r="I3" s="59" t="s">
        <v>70</v>
      </c>
      <c r="J3" s="59"/>
      <c r="K3" s="59"/>
      <c r="L3" s="59"/>
    </row>
    <row r="4" spans="1:13" ht="18" customHeight="1" x14ac:dyDescent="0.25">
      <c r="A4" s="1"/>
      <c r="B4" s="56" t="s">
        <v>56</v>
      </c>
      <c r="C4" s="56"/>
      <c r="D4" s="56"/>
      <c r="E4" s="56"/>
      <c r="F4" s="56"/>
      <c r="G4" s="56"/>
      <c r="H4" s="56"/>
      <c r="I4" s="56"/>
      <c r="J4" s="56"/>
      <c r="K4" s="56"/>
      <c r="L4" s="1"/>
    </row>
    <row r="5" spans="1:13" ht="9.75" customHeight="1" x14ac:dyDescent="0.25">
      <c r="A5" s="53" t="s">
        <v>0</v>
      </c>
      <c r="B5" s="53" t="s">
        <v>1</v>
      </c>
      <c r="C5" s="53" t="s">
        <v>2</v>
      </c>
      <c r="D5" s="53" t="s">
        <v>3</v>
      </c>
      <c r="E5" s="53" t="s">
        <v>4</v>
      </c>
      <c r="F5" s="53" t="s">
        <v>5</v>
      </c>
      <c r="G5" s="53"/>
      <c r="H5" s="53"/>
      <c r="I5" s="53"/>
      <c r="J5" s="53"/>
      <c r="K5" s="53"/>
      <c r="L5" s="53"/>
      <c r="M5" t="s">
        <v>68</v>
      </c>
    </row>
    <row r="6" spans="1:13" ht="0.75" hidden="1" customHeight="1" x14ac:dyDescent="0.25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</row>
    <row r="7" spans="1:13" ht="6" customHeight="1" x14ac:dyDescent="0.25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13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13" ht="56.25" customHeight="1" x14ac:dyDescent="0.25">
      <c r="A9" s="53"/>
      <c r="B9" s="53"/>
      <c r="C9" s="53"/>
      <c r="D9" s="53"/>
      <c r="E9" s="53"/>
      <c r="F9" s="57" t="s">
        <v>6</v>
      </c>
      <c r="G9" s="58" t="s">
        <v>53</v>
      </c>
      <c r="H9" s="58" t="s">
        <v>7</v>
      </c>
      <c r="I9" s="58" t="s">
        <v>51</v>
      </c>
      <c r="J9" s="58" t="s">
        <v>8</v>
      </c>
      <c r="K9" s="58" t="s">
        <v>52</v>
      </c>
      <c r="L9" s="58" t="s">
        <v>9</v>
      </c>
    </row>
    <row r="10" spans="1:13" ht="54.75" customHeight="1" x14ac:dyDescent="0.25">
      <c r="A10" s="53"/>
      <c r="B10" s="53"/>
      <c r="C10" s="53"/>
      <c r="D10" s="53"/>
      <c r="E10" s="53"/>
      <c r="F10" s="57"/>
      <c r="G10" s="58"/>
      <c r="H10" s="58"/>
      <c r="I10" s="58"/>
      <c r="J10" s="58"/>
      <c r="K10" s="58"/>
      <c r="L10" s="58"/>
    </row>
    <row r="11" spans="1:13" ht="15.7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9">
        <v>6</v>
      </c>
      <c r="G11" s="10"/>
      <c r="H11" s="9">
        <v>8</v>
      </c>
      <c r="I11" s="4">
        <v>9</v>
      </c>
      <c r="J11" s="10">
        <v>10</v>
      </c>
      <c r="K11" s="4">
        <v>11</v>
      </c>
      <c r="L11" s="10"/>
    </row>
    <row r="12" spans="1:13" ht="15" customHeight="1" x14ac:dyDescent="0.25">
      <c r="A12" s="49">
        <v>1</v>
      </c>
      <c r="B12" s="49" t="s">
        <v>10</v>
      </c>
      <c r="C12" s="50" t="s">
        <v>37</v>
      </c>
      <c r="D12" s="49" t="s">
        <v>16</v>
      </c>
      <c r="E12" s="47">
        <f>J12</f>
        <v>28000</v>
      </c>
      <c r="F12" s="47"/>
      <c r="G12" s="60"/>
      <c r="H12" s="47"/>
      <c r="I12" s="47"/>
      <c r="J12" s="48">
        <v>28000</v>
      </c>
      <c r="K12" s="47"/>
      <c r="L12" s="47"/>
    </row>
    <row r="13" spans="1:13" ht="15" customHeight="1" x14ac:dyDescent="0.25">
      <c r="A13" s="49"/>
      <c r="B13" s="49"/>
      <c r="C13" s="51"/>
      <c r="D13" s="49"/>
      <c r="E13" s="47"/>
      <c r="F13" s="47"/>
      <c r="G13" s="60"/>
      <c r="H13" s="47"/>
      <c r="I13" s="47"/>
      <c r="J13" s="48"/>
      <c r="K13" s="47"/>
      <c r="L13" s="47"/>
    </row>
    <row r="14" spans="1:13" ht="15" customHeight="1" x14ac:dyDescent="0.25">
      <c r="A14" s="49"/>
      <c r="B14" s="49"/>
      <c r="C14" s="51"/>
      <c r="D14" s="49"/>
      <c r="E14" s="47"/>
      <c r="F14" s="47"/>
      <c r="G14" s="60"/>
      <c r="H14" s="47"/>
      <c r="I14" s="47"/>
      <c r="J14" s="48"/>
      <c r="K14" s="47"/>
      <c r="L14" s="47"/>
    </row>
    <row r="15" spans="1:13" ht="72" customHeight="1" x14ac:dyDescent="0.25">
      <c r="A15" s="49"/>
      <c r="B15" s="49"/>
      <c r="C15" s="52"/>
      <c r="D15" s="49"/>
      <c r="E15" s="47"/>
      <c r="F15" s="47"/>
      <c r="G15" s="60"/>
      <c r="H15" s="47"/>
      <c r="I15" s="47"/>
      <c r="J15" s="48"/>
      <c r="K15" s="47"/>
      <c r="L15" s="47"/>
    </row>
    <row r="16" spans="1:13" ht="38.25" customHeight="1" x14ac:dyDescent="0.25">
      <c r="A16" s="19">
        <v>2</v>
      </c>
      <c r="B16" s="19" t="s">
        <v>58</v>
      </c>
      <c r="C16" s="19" t="s">
        <v>37</v>
      </c>
      <c r="D16" s="19" t="s">
        <v>11</v>
      </c>
      <c r="E16" s="20">
        <v>0</v>
      </c>
      <c r="F16" s="20"/>
      <c r="G16" s="21"/>
      <c r="H16" s="20"/>
      <c r="I16" s="20"/>
      <c r="J16" s="20"/>
      <c r="K16" s="20"/>
      <c r="L16" s="20"/>
    </row>
    <row r="17" spans="1:12" ht="19.5" customHeight="1" x14ac:dyDescent="0.25">
      <c r="A17" s="22">
        <v>3</v>
      </c>
      <c r="B17" s="22" t="s">
        <v>12</v>
      </c>
      <c r="C17" s="22" t="s">
        <v>37</v>
      </c>
      <c r="D17" s="19" t="s">
        <v>11</v>
      </c>
      <c r="E17" s="20">
        <f>F17+G17+H17+I17+J17+K17+L17</f>
        <v>14000</v>
      </c>
      <c r="F17" s="13"/>
      <c r="G17" s="14"/>
      <c r="H17" s="13"/>
      <c r="I17" s="21">
        <v>14000</v>
      </c>
      <c r="J17" s="13"/>
      <c r="K17" s="20"/>
      <c r="L17" s="13"/>
    </row>
    <row r="18" spans="1:12" ht="24" customHeight="1" x14ac:dyDescent="0.25">
      <c r="A18" s="19">
        <v>4</v>
      </c>
      <c r="B18" s="19" t="s">
        <v>13</v>
      </c>
      <c r="C18" s="19" t="s">
        <v>14</v>
      </c>
      <c r="D18" s="19" t="s">
        <v>11</v>
      </c>
      <c r="E18" s="20">
        <f>F18+G18+H18+I18+J18+K18+L18</f>
        <v>0</v>
      </c>
      <c r="F18" s="20"/>
      <c r="G18" s="21"/>
      <c r="H18" s="20"/>
      <c r="I18" s="20"/>
      <c r="J18" s="20"/>
      <c r="K18" s="20"/>
      <c r="L18" s="20"/>
    </row>
    <row r="19" spans="1:12" ht="31.5" x14ac:dyDescent="0.25">
      <c r="A19" s="19">
        <v>5</v>
      </c>
      <c r="B19" s="19" t="s">
        <v>61</v>
      </c>
      <c r="C19" s="19" t="s">
        <v>37</v>
      </c>
      <c r="D19" s="19" t="s">
        <v>11</v>
      </c>
      <c r="E19" s="20">
        <v>0</v>
      </c>
      <c r="F19" s="20"/>
      <c r="G19" s="21"/>
      <c r="H19" s="20"/>
      <c r="I19" s="20"/>
      <c r="J19" s="20"/>
      <c r="K19" s="20"/>
      <c r="L19" s="23"/>
    </row>
    <row r="20" spans="1:12" ht="15.75" x14ac:dyDescent="0.25">
      <c r="A20" s="44"/>
      <c r="B20" s="44" t="s">
        <v>69</v>
      </c>
      <c r="C20" s="44"/>
      <c r="D20" s="44"/>
      <c r="E20" s="42"/>
      <c r="F20" s="42"/>
      <c r="G20" s="45"/>
      <c r="H20" s="42"/>
      <c r="I20" s="42"/>
      <c r="J20" s="42"/>
      <c r="K20" s="42"/>
      <c r="L20" s="43"/>
    </row>
    <row r="21" spans="1:12" ht="31.5" x14ac:dyDescent="0.25">
      <c r="A21" s="19">
        <v>6</v>
      </c>
      <c r="B21" s="24" t="s">
        <v>57</v>
      </c>
      <c r="C21" s="19" t="s">
        <v>15</v>
      </c>
      <c r="D21" s="19" t="s">
        <v>11</v>
      </c>
      <c r="E21" s="20">
        <f>F21+G21+H21+I21+J21+K21+L21</f>
        <v>16000</v>
      </c>
      <c r="F21" s="20"/>
      <c r="G21" s="21"/>
      <c r="H21" s="20">
        <v>16000</v>
      </c>
      <c r="I21" s="20"/>
      <c r="J21" s="20"/>
      <c r="K21" s="20"/>
      <c r="L21" s="20"/>
    </row>
    <row r="22" spans="1:12" ht="49.5" customHeight="1" x14ac:dyDescent="0.25">
      <c r="A22" s="19">
        <v>7</v>
      </c>
      <c r="B22" s="24" t="s">
        <v>59</v>
      </c>
      <c r="C22" s="19" t="s">
        <v>15</v>
      </c>
      <c r="D22" s="19" t="s">
        <v>16</v>
      </c>
      <c r="E22" s="25">
        <f>H22</f>
        <v>29000</v>
      </c>
      <c r="F22" s="20"/>
      <c r="G22" s="21"/>
      <c r="H22" s="20">
        <v>29000</v>
      </c>
      <c r="I22" s="20"/>
      <c r="J22" s="20"/>
      <c r="K22" s="20"/>
      <c r="L22" s="20"/>
    </row>
    <row r="23" spans="1:12" ht="33" customHeight="1" x14ac:dyDescent="0.25">
      <c r="A23" s="19">
        <v>8</v>
      </c>
      <c r="B23" s="24" t="s">
        <v>17</v>
      </c>
      <c r="C23" s="19" t="s">
        <v>18</v>
      </c>
      <c r="D23" s="19" t="s">
        <v>19</v>
      </c>
      <c r="E23" s="25">
        <f>H23+L23</f>
        <v>25000</v>
      </c>
      <c r="F23" s="26"/>
      <c r="G23" s="21"/>
      <c r="H23" s="20">
        <v>20000</v>
      </c>
      <c r="I23" s="27"/>
      <c r="J23" s="26"/>
      <c r="K23" s="20"/>
      <c r="L23" s="20">
        <v>5000</v>
      </c>
    </row>
    <row r="24" spans="1:12" ht="15.75" x14ac:dyDescent="0.25">
      <c r="A24" s="19">
        <v>9</v>
      </c>
      <c r="B24" s="24" t="s">
        <v>20</v>
      </c>
      <c r="C24" s="28" t="s">
        <v>15</v>
      </c>
      <c r="D24" s="19" t="s">
        <v>16</v>
      </c>
      <c r="E24" s="23">
        <f>H24+L24+F24+K24</f>
        <v>50000</v>
      </c>
      <c r="F24" s="15">
        <v>21000</v>
      </c>
      <c r="G24" s="16"/>
      <c r="H24" s="15">
        <v>20140</v>
      </c>
      <c r="I24" s="15"/>
      <c r="J24" s="15"/>
      <c r="K24" s="15">
        <v>2737</v>
      </c>
      <c r="L24" s="15">
        <v>6123</v>
      </c>
    </row>
    <row r="25" spans="1:12" ht="31.5" x14ac:dyDescent="0.25">
      <c r="A25" s="29">
        <v>10</v>
      </c>
      <c r="B25" s="24" t="s">
        <v>60</v>
      </c>
      <c r="C25" s="28" t="s">
        <v>21</v>
      </c>
      <c r="D25" s="19" t="s">
        <v>16</v>
      </c>
      <c r="E25" s="20">
        <f>F25+G25+H25+I25+J25+K25+L25</f>
        <v>0</v>
      </c>
      <c r="F25" s="15"/>
      <c r="G25" s="16"/>
      <c r="H25" s="15"/>
      <c r="I25" s="15"/>
      <c r="J25" s="15"/>
      <c r="K25" s="15"/>
      <c r="L25" s="15"/>
    </row>
    <row r="26" spans="1:12" ht="25.5" customHeight="1" x14ac:dyDescent="0.25">
      <c r="A26" s="30">
        <v>11</v>
      </c>
      <c r="B26" s="30" t="s">
        <v>22</v>
      </c>
      <c r="C26" s="28" t="s">
        <v>15</v>
      </c>
      <c r="D26" s="19" t="s">
        <v>16</v>
      </c>
      <c r="E26" s="20">
        <f>F26+G26+H26+I26+J26+K26+L26</f>
        <v>15000</v>
      </c>
      <c r="F26" s="15"/>
      <c r="G26" s="16"/>
      <c r="H26" s="15">
        <v>15000</v>
      </c>
      <c r="I26" s="15"/>
      <c r="J26" s="15"/>
      <c r="K26" s="15"/>
      <c r="L26" s="31"/>
    </row>
    <row r="27" spans="1:12" ht="23.25" customHeight="1" x14ac:dyDescent="0.25">
      <c r="A27" s="30">
        <v>12</v>
      </c>
      <c r="B27" s="30" t="s">
        <v>23</v>
      </c>
      <c r="C27" s="28" t="s">
        <v>15</v>
      </c>
      <c r="D27" s="19" t="s">
        <v>16</v>
      </c>
      <c r="E27" s="20">
        <f>F27+G27+H27+I27+J27+K27+L27</f>
        <v>12000</v>
      </c>
      <c r="F27" s="15"/>
      <c r="G27" s="16"/>
      <c r="H27" s="15"/>
      <c r="I27" s="15"/>
      <c r="J27" s="15">
        <v>12000</v>
      </c>
      <c r="K27" s="15"/>
      <c r="L27" s="31"/>
    </row>
    <row r="28" spans="1:12" ht="31.5" x14ac:dyDescent="0.25">
      <c r="A28" s="30">
        <v>13</v>
      </c>
      <c r="B28" s="24" t="s">
        <v>24</v>
      </c>
      <c r="C28" s="28" t="s">
        <v>25</v>
      </c>
      <c r="D28" s="19" t="s">
        <v>19</v>
      </c>
      <c r="E28" s="20">
        <f>F28+G28+H28+I28+J28+K28+L28</f>
        <v>0</v>
      </c>
      <c r="F28" s="15"/>
      <c r="G28" s="16"/>
      <c r="H28" s="15"/>
      <c r="I28" s="15"/>
      <c r="J28" s="15"/>
      <c r="K28" s="15"/>
      <c r="L28" s="15"/>
    </row>
    <row r="29" spans="1:12" ht="47.25" customHeight="1" x14ac:dyDescent="0.25">
      <c r="A29" s="30">
        <v>14</v>
      </c>
      <c r="B29" s="24" t="s">
        <v>62</v>
      </c>
      <c r="C29" s="28" t="s">
        <v>48</v>
      </c>
      <c r="D29" s="19" t="s">
        <v>26</v>
      </c>
      <c r="E29" s="23">
        <f>F29+H29+J29+K29+L29</f>
        <v>168150</v>
      </c>
      <c r="F29" s="15">
        <v>30000</v>
      </c>
      <c r="G29" s="16"/>
      <c r="H29" s="15">
        <v>93150</v>
      </c>
      <c r="I29" s="15"/>
      <c r="J29" s="15"/>
      <c r="K29" s="15"/>
      <c r="L29" s="15">
        <v>45000</v>
      </c>
    </row>
    <row r="30" spans="1:12" ht="31.5" x14ac:dyDescent="0.25">
      <c r="A30" s="30">
        <v>15</v>
      </c>
      <c r="B30" s="30" t="s">
        <v>27</v>
      </c>
      <c r="C30" s="28" t="s">
        <v>28</v>
      </c>
      <c r="D30" s="19" t="s">
        <v>19</v>
      </c>
      <c r="E30" s="20">
        <f t="shared" ref="E30:E40" si="0">F30+G30+H30+I30+J30+K30+L30</f>
        <v>6500</v>
      </c>
      <c r="F30" s="15"/>
      <c r="G30" s="16"/>
      <c r="H30" s="15">
        <v>6500</v>
      </c>
      <c r="I30" s="15"/>
      <c r="J30" s="15"/>
      <c r="K30" s="15"/>
      <c r="L30" s="15"/>
    </row>
    <row r="31" spans="1:12" ht="15.75" x14ac:dyDescent="0.25">
      <c r="A31" s="30">
        <v>16</v>
      </c>
      <c r="B31" s="30" t="s">
        <v>29</v>
      </c>
      <c r="C31" s="28" t="s">
        <v>30</v>
      </c>
      <c r="D31" s="19" t="s">
        <v>31</v>
      </c>
      <c r="E31" s="20">
        <f t="shared" si="0"/>
        <v>0</v>
      </c>
      <c r="F31" s="15"/>
      <c r="G31" s="16"/>
      <c r="H31" s="15"/>
      <c r="I31" s="15"/>
      <c r="J31" s="15"/>
      <c r="K31" s="15"/>
      <c r="L31" s="15"/>
    </row>
    <row r="32" spans="1:12" ht="15.75" x14ac:dyDescent="0.25">
      <c r="A32" s="32">
        <v>17</v>
      </c>
      <c r="B32" s="30" t="s">
        <v>32</v>
      </c>
      <c r="C32" s="33" t="s">
        <v>30</v>
      </c>
      <c r="D32" s="19" t="s">
        <v>44</v>
      </c>
      <c r="E32" s="20">
        <f>F32+G32+H32+I32+J32+K32+L32</f>
        <v>0</v>
      </c>
      <c r="F32" s="15"/>
      <c r="G32" s="16"/>
      <c r="H32" s="34"/>
      <c r="I32" s="15"/>
      <c r="J32" s="15"/>
      <c r="K32" s="15"/>
      <c r="L32" s="15"/>
    </row>
    <row r="33" spans="1:14" ht="30.75" customHeight="1" x14ac:dyDescent="0.25">
      <c r="A33" s="32">
        <v>18</v>
      </c>
      <c r="B33" s="24" t="s">
        <v>33</v>
      </c>
      <c r="C33" s="33" t="s">
        <v>30</v>
      </c>
      <c r="D33" s="19" t="s">
        <v>34</v>
      </c>
      <c r="E33" s="20">
        <f t="shared" si="0"/>
        <v>50000</v>
      </c>
      <c r="F33" s="15"/>
      <c r="G33" s="16"/>
      <c r="H33" s="15"/>
      <c r="I33" s="15">
        <v>16700</v>
      </c>
      <c r="J33" s="15"/>
      <c r="K33" s="15">
        <v>19300</v>
      </c>
      <c r="L33" s="15">
        <v>14000</v>
      </c>
    </row>
    <row r="34" spans="1:14" ht="31.5" x14ac:dyDescent="0.25">
      <c r="A34" s="32">
        <v>19</v>
      </c>
      <c r="B34" s="24" t="s">
        <v>54</v>
      </c>
      <c r="C34" s="28" t="s">
        <v>35</v>
      </c>
      <c r="D34" s="32" t="s">
        <v>36</v>
      </c>
      <c r="E34" s="20">
        <f t="shared" si="0"/>
        <v>0</v>
      </c>
      <c r="F34" s="15"/>
      <c r="G34" s="16"/>
      <c r="H34" s="15"/>
      <c r="I34" s="15"/>
      <c r="J34" s="15"/>
      <c r="K34" s="15"/>
      <c r="L34" s="15"/>
    </row>
    <row r="35" spans="1:14" ht="31.5" x14ac:dyDescent="0.25">
      <c r="A35" s="32">
        <v>20</v>
      </c>
      <c r="B35" s="24" t="s">
        <v>50</v>
      </c>
      <c r="C35" s="28" t="s">
        <v>37</v>
      </c>
      <c r="D35" s="19" t="s">
        <v>16</v>
      </c>
      <c r="E35" s="20">
        <v>0</v>
      </c>
      <c r="F35" s="15"/>
      <c r="G35" s="16"/>
      <c r="H35" s="15"/>
      <c r="I35" s="15"/>
      <c r="J35" s="15"/>
      <c r="K35" s="15"/>
      <c r="L35" s="15"/>
    </row>
    <row r="36" spans="1:14" ht="31.5" x14ac:dyDescent="0.25">
      <c r="A36" s="32">
        <v>21</v>
      </c>
      <c r="B36" s="24" t="s">
        <v>49</v>
      </c>
      <c r="C36" s="28" t="s">
        <v>37</v>
      </c>
      <c r="D36" s="19" t="s">
        <v>16</v>
      </c>
      <c r="E36" s="20">
        <f t="shared" si="0"/>
        <v>0</v>
      </c>
      <c r="F36" s="15"/>
      <c r="G36" s="16"/>
      <c r="H36" s="15"/>
      <c r="I36" s="15"/>
      <c r="J36" s="15"/>
      <c r="K36" s="15"/>
      <c r="L36" s="15"/>
    </row>
    <row r="37" spans="1:14" ht="31.5" x14ac:dyDescent="0.25">
      <c r="A37" s="32">
        <v>22</v>
      </c>
      <c r="B37" s="24" t="s">
        <v>55</v>
      </c>
      <c r="C37" s="28" t="s">
        <v>46</v>
      </c>
      <c r="D37" s="19" t="s">
        <v>19</v>
      </c>
      <c r="E37" s="20">
        <v>167910</v>
      </c>
      <c r="F37" s="25">
        <v>47500</v>
      </c>
      <c r="G37" s="16"/>
      <c r="H37" s="15">
        <v>35000</v>
      </c>
      <c r="I37" s="15"/>
      <c r="J37" s="15"/>
      <c r="K37" s="15"/>
      <c r="L37" s="15">
        <v>85410</v>
      </c>
    </row>
    <row r="38" spans="1:14" ht="31.5" x14ac:dyDescent="0.25">
      <c r="A38" s="35">
        <v>23</v>
      </c>
      <c r="B38" s="24" t="s">
        <v>65</v>
      </c>
      <c r="C38" s="28" t="s">
        <v>63</v>
      </c>
      <c r="D38" s="19" t="s">
        <v>16</v>
      </c>
      <c r="E38" s="20">
        <v>12200</v>
      </c>
      <c r="F38" s="25">
        <v>12200</v>
      </c>
      <c r="G38" s="16"/>
      <c r="H38" s="15"/>
      <c r="I38" s="15"/>
      <c r="J38" s="15"/>
      <c r="K38" s="15"/>
      <c r="L38" s="15"/>
    </row>
    <row r="39" spans="1:14" ht="23.25" customHeight="1" x14ac:dyDescent="0.25">
      <c r="A39" s="32">
        <v>24</v>
      </c>
      <c r="B39" s="30" t="s">
        <v>38</v>
      </c>
      <c r="C39" s="28" t="s">
        <v>64</v>
      </c>
      <c r="D39" s="19" t="s">
        <v>16</v>
      </c>
      <c r="E39" s="20">
        <f>F39+G39+H39+I39+J39+K39+L39</f>
        <v>70000</v>
      </c>
      <c r="F39" s="15"/>
      <c r="G39" s="16"/>
      <c r="H39" s="15">
        <v>10000</v>
      </c>
      <c r="I39" s="15"/>
      <c r="J39" s="15"/>
      <c r="K39" s="20"/>
      <c r="L39" s="15">
        <v>60000</v>
      </c>
    </row>
    <row r="40" spans="1:14" ht="24" customHeight="1" x14ac:dyDescent="0.25">
      <c r="A40" s="32">
        <v>25</v>
      </c>
      <c r="B40" s="30" t="s">
        <v>39</v>
      </c>
      <c r="C40" s="28" t="s">
        <v>47</v>
      </c>
      <c r="D40" s="19" t="s">
        <v>16</v>
      </c>
      <c r="E40" s="20">
        <f t="shared" si="0"/>
        <v>0</v>
      </c>
      <c r="F40" s="15"/>
      <c r="G40" s="16"/>
      <c r="H40" s="15"/>
      <c r="I40" s="15"/>
      <c r="J40" s="15"/>
      <c r="K40" s="20"/>
      <c r="L40" s="15"/>
    </row>
    <row r="41" spans="1:14" ht="24" customHeight="1" x14ac:dyDescent="0.25">
      <c r="A41" s="32">
        <v>26</v>
      </c>
      <c r="B41" s="30" t="s">
        <v>40</v>
      </c>
      <c r="C41" s="28" t="s">
        <v>37</v>
      </c>
      <c r="D41" s="19" t="s">
        <v>16</v>
      </c>
      <c r="E41" s="20">
        <v>416150</v>
      </c>
      <c r="F41" s="15"/>
      <c r="G41" s="16"/>
      <c r="H41" s="15"/>
      <c r="I41" s="15"/>
      <c r="J41" s="15"/>
      <c r="K41" s="20">
        <v>416150</v>
      </c>
      <c r="L41" s="15"/>
    </row>
    <row r="42" spans="1:14" ht="21" customHeight="1" x14ac:dyDescent="0.25">
      <c r="A42" s="32">
        <v>27</v>
      </c>
      <c r="B42" s="30" t="s">
        <v>41</v>
      </c>
      <c r="C42" s="28" t="s">
        <v>37</v>
      </c>
      <c r="D42" s="19" t="s">
        <v>16</v>
      </c>
      <c r="E42" s="20">
        <f>K42</f>
        <v>65000</v>
      </c>
      <c r="F42" s="15"/>
      <c r="G42" s="16"/>
      <c r="H42" s="15"/>
      <c r="I42" s="15"/>
      <c r="J42" s="15"/>
      <c r="K42" s="23">
        <v>65000</v>
      </c>
      <c r="L42" s="15"/>
    </row>
    <row r="43" spans="1:14" ht="38.25" customHeight="1" x14ac:dyDescent="0.25">
      <c r="A43" s="32">
        <v>28</v>
      </c>
      <c r="B43" s="36" t="s">
        <v>66</v>
      </c>
      <c r="C43" s="28" t="s">
        <v>47</v>
      </c>
      <c r="D43" s="19" t="s">
        <v>16</v>
      </c>
      <c r="E43" s="20">
        <f>F43+H43</f>
        <v>34200</v>
      </c>
      <c r="F43" s="15">
        <v>34200</v>
      </c>
      <c r="G43" s="16"/>
      <c r="H43" s="15"/>
      <c r="I43" s="15"/>
      <c r="J43" s="15"/>
      <c r="K43" s="15"/>
      <c r="L43" s="15"/>
    </row>
    <row r="44" spans="1:14" ht="31.5" x14ac:dyDescent="0.25">
      <c r="A44" s="32">
        <v>29</v>
      </c>
      <c r="B44" s="24" t="s">
        <v>42</v>
      </c>
      <c r="C44" s="28" t="s">
        <v>37</v>
      </c>
      <c r="D44" s="19" t="s">
        <v>16</v>
      </c>
      <c r="E44" s="20">
        <f>F44+G44+H44+I44+J44+K44+L44</f>
        <v>24450</v>
      </c>
      <c r="F44" s="15"/>
      <c r="G44" s="16"/>
      <c r="H44" s="15"/>
      <c r="I44" s="15"/>
      <c r="J44" s="15"/>
      <c r="K44" s="15">
        <v>24450</v>
      </c>
      <c r="L44" s="15"/>
    </row>
    <row r="45" spans="1:14" ht="21.75" customHeight="1" x14ac:dyDescent="0.25">
      <c r="A45" s="32">
        <v>30</v>
      </c>
      <c r="B45" s="24" t="s">
        <v>43</v>
      </c>
      <c r="C45" s="28" t="s">
        <v>47</v>
      </c>
      <c r="D45" s="19" t="s">
        <v>44</v>
      </c>
      <c r="E45" s="20">
        <v>731865.1</v>
      </c>
      <c r="F45" s="15"/>
      <c r="G45" s="16"/>
      <c r="H45" s="15">
        <v>43000</v>
      </c>
      <c r="I45" s="15"/>
      <c r="J45" s="15"/>
      <c r="K45" s="15">
        <v>487340</v>
      </c>
      <c r="L45" s="15">
        <v>201525.1</v>
      </c>
    </row>
    <row r="46" spans="1:14" ht="22.5" customHeight="1" x14ac:dyDescent="0.25">
      <c r="A46" s="32"/>
      <c r="B46" s="37"/>
      <c r="C46" s="37"/>
      <c r="D46" s="38" t="s">
        <v>45</v>
      </c>
      <c r="E46" s="39">
        <f>SUM(E12:E45)</f>
        <v>1935425.1</v>
      </c>
      <c r="F46" s="40">
        <f>SUM(F12:F45)</f>
        <v>144900</v>
      </c>
      <c r="G46" s="40">
        <f t="shared" ref="G46:L46" si="1">SUM(G12:G45)</f>
        <v>0</v>
      </c>
      <c r="H46" s="40">
        <f t="shared" si="1"/>
        <v>287790</v>
      </c>
      <c r="I46" s="40">
        <f t="shared" si="1"/>
        <v>30700</v>
      </c>
      <c r="J46" s="40">
        <f t="shared" si="1"/>
        <v>40000</v>
      </c>
      <c r="K46" s="40">
        <f t="shared" si="1"/>
        <v>1014977</v>
      </c>
      <c r="L46" s="40">
        <f t="shared" si="1"/>
        <v>417058.1</v>
      </c>
      <c r="M46" s="12"/>
      <c r="N46" s="12"/>
    </row>
    <row r="47" spans="1:14" ht="18.75" x14ac:dyDescent="0.25">
      <c r="A47" s="5"/>
      <c r="B47" s="1"/>
      <c r="C47" s="5"/>
      <c r="D47" s="6"/>
      <c r="E47" s="17"/>
      <c r="F47" s="5"/>
      <c r="G47" s="5"/>
      <c r="H47" s="5"/>
      <c r="I47" s="5"/>
      <c r="J47" s="5"/>
      <c r="K47" s="5"/>
      <c r="L47" s="1"/>
    </row>
    <row r="48" spans="1:14" ht="18.75" x14ac:dyDescent="0.25">
      <c r="A48" s="5"/>
      <c r="B48" s="8"/>
      <c r="C48" s="5"/>
      <c r="D48" s="6"/>
      <c r="E48" s="18"/>
      <c r="F48" s="5"/>
      <c r="G48" s="5"/>
      <c r="H48" s="5"/>
      <c r="I48" s="5"/>
      <c r="J48" s="5"/>
      <c r="K48" s="8"/>
      <c r="L48" s="5"/>
    </row>
    <row r="49" spans="1:12" ht="15.75" x14ac:dyDescent="0.25">
      <c r="A49" s="5"/>
      <c r="B49" s="5"/>
      <c r="C49" s="5"/>
      <c r="D49" s="6"/>
      <c r="E49" s="7"/>
      <c r="F49" s="5"/>
      <c r="G49" s="5"/>
      <c r="H49" s="5"/>
      <c r="I49" s="5"/>
      <c r="J49" s="5"/>
      <c r="K49" s="5"/>
      <c r="L49" s="5"/>
    </row>
    <row r="50" spans="1:12" ht="15.75" x14ac:dyDescent="0.25">
      <c r="A50" s="5"/>
      <c r="B50" s="5"/>
      <c r="C50" s="5"/>
      <c r="D50" s="6"/>
      <c r="E50" s="5"/>
      <c r="F50" s="5"/>
      <c r="G50" s="5"/>
      <c r="H50" s="5"/>
      <c r="I50" s="5"/>
      <c r="J50" s="5"/>
      <c r="K50" s="5"/>
      <c r="L50" s="5"/>
    </row>
    <row r="51" spans="1:12" ht="15.75" x14ac:dyDescent="0.25">
      <c r="A51" s="5"/>
      <c r="B51" s="5"/>
      <c r="C51" s="5"/>
      <c r="D51" s="6"/>
      <c r="E51" s="5"/>
      <c r="F51" s="5"/>
      <c r="G51" s="5"/>
      <c r="H51" s="5"/>
      <c r="I51" s="5"/>
      <c r="J51" s="5"/>
      <c r="K51" s="5"/>
      <c r="L51" s="5"/>
    </row>
    <row r="52" spans="1:12" ht="15.75" x14ac:dyDescent="0.25">
      <c r="A52" s="5"/>
      <c r="L52" s="5"/>
    </row>
    <row r="65" spans="2:13" ht="57" customHeight="1" x14ac:dyDescent="0.25"/>
    <row r="66" spans="2:13" ht="15.75" x14ac:dyDescent="0.25">
      <c r="B66" s="11"/>
      <c r="C66" s="11"/>
      <c r="D66" s="11"/>
      <c r="E66" s="11"/>
      <c r="F66" s="11"/>
      <c r="G66" s="54"/>
      <c r="H66" s="54"/>
      <c r="I66" s="54"/>
      <c r="J66" s="54"/>
      <c r="K66" s="54"/>
      <c r="L66" s="54"/>
      <c r="M66" s="11"/>
    </row>
  </sheetData>
  <mergeCells count="32">
    <mergeCell ref="G66:L66"/>
    <mergeCell ref="C1:E3"/>
    <mergeCell ref="F1:I1"/>
    <mergeCell ref="J1:L1"/>
    <mergeCell ref="B4:K4"/>
    <mergeCell ref="F5:L8"/>
    <mergeCell ref="F9:F10"/>
    <mergeCell ref="G9:G10"/>
    <mergeCell ref="H9:H10"/>
    <mergeCell ref="I9:I10"/>
    <mergeCell ref="J9:J10"/>
    <mergeCell ref="K9:K10"/>
    <mergeCell ref="L9:L10"/>
    <mergeCell ref="F12:F15"/>
    <mergeCell ref="I3:L3"/>
    <mergeCell ref="G12:G15"/>
    <mergeCell ref="A5:A10"/>
    <mergeCell ref="B5:B10"/>
    <mergeCell ref="C5:C10"/>
    <mergeCell ref="D5:D10"/>
    <mergeCell ref="E5:E10"/>
    <mergeCell ref="A12:A15"/>
    <mergeCell ref="B12:B15"/>
    <mergeCell ref="C12:C15"/>
    <mergeCell ref="D12:D15"/>
    <mergeCell ref="E12:E15"/>
    <mergeCell ref="I2:L2"/>
    <mergeCell ref="H12:H15"/>
    <mergeCell ref="I12:I15"/>
    <mergeCell ref="J12:J15"/>
    <mergeCell ref="K12:K15"/>
    <mergeCell ref="L12:L15"/>
  </mergeCells>
  <pageMargins left="0" right="0" top="0.39370078740157483" bottom="0.39370078740157483" header="0" footer="0"/>
  <pageSetup paperSize="9" scale="71" fitToHeight="0" orientation="landscape" horizontalDpi="360" verticalDpi="36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2026-01-29T11:27:44Z</dcterms:modified>
</cp:coreProperties>
</file>